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iaki Kasai\Documents\"/>
    </mc:Choice>
  </mc:AlternateContent>
  <xr:revisionPtr revIDLastSave="0" documentId="8_{281C14C2-B8C8-41A5-AB8B-6AC14EC071C9}" xr6:coauthVersionLast="32" xr6:coauthVersionMax="32" xr10:uidLastSave="{00000000-0000-0000-0000-000000000000}"/>
  <bookViews>
    <workbookView xWindow="0" yWindow="0" windowWidth="20520" windowHeight="9390" xr2:uid="{00000000-000D-0000-FFFF-FFFF00000000}"/>
  </bookViews>
  <sheets>
    <sheet name="DATEDIF" sheetId="2" r:id="rId1"/>
    <sheet name="NETWORKDAYS" sheetId="4" r:id="rId2"/>
  </sheets>
  <calcPr calcId="179017"/>
</workbook>
</file>

<file path=xl/calcChain.xml><?xml version="1.0" encoding="utf-8"?>
<calcChain xmlns="http://schemas.openxmlformats.org/spreadsheetml/2006/main">
  <c r="H34" i="4" l="1"/>
  <c r="H33" i="4"/>
  <c r="H26" i="4"/>
  <c r="H25" i="4"/>
  <c r="I26" i="4"/>
  <c r="I25" i="4"/>
  <c r="D16" i="4"/>
  <c r="D15" i="4"/>
  <c r="H31" i="2"/>
  <c r="H33" i="2" s="1"/>
  <c r="F26" i="2"/>
  <c r="F25" i="2"/>
  <c r="F17" i="2"/>
  <c r="F16" i="2"/>
  <c r="E17" i="2"/>
  <c r="E16" i="2"/>
  <c r="D17" i="2"/>
  <c r="D16" i="2"/>
  <c r="C31" i="2"/>
  <c r="H34" i="2" l="1"/>
  <c r="H35" i="2"/>
</calcChain>
</file>

<file path=xl/sharedStrings.xml><?xml version="1.0" encoding="utf-8"?>
<sst xmlns="http://schemas.openxmlformats.org/spreadsheetml/2006/main" count="70" uniqueCount="48">
  <si>
    <t>＜練習1＞</t>
    <rPh sb="1" eb="3">
      <t>レンシュウ</t>
    </rPh>
    <phoneticPr fontId="2"/>
  </si>
  <si>
    <t>＜練習2＞</t>
    <rPh sb="1" eb="3">
      <t>レンシュウ</t>
    </rPh>
    <phoneticPr fontId="2"/>
  </si>
  <si>
    <t>＜結果＞</t>
    <rPh sb="1" eb="3">
      <t>ケッカ</t>
    </rPh>
    <phoneticPr fontId="2"/>
  </si>
  <si>
    <t>&lt;例&gt;</t>
    <rPh sb="1" eb="2">
      <t>レイ</t>
    </rPh>
    <phoneticPr fontId="2"/>
  </si>
  <si>
    <t>今日の日付</t>
    <rPh sb="0" eb="2">
      <t>キョウ</t>
    </rPh>
    <rPh sb="3" eb="5">
      <t>ヒヅケ</t>
    </rPh>
    <phoneticPr fontId="2"/>
  </si>
  <si>
    <t>文字列の例　“2010/05/12”，　“平成22年7月20日”　など</t>
    <rPh sb="0" eb="3">
      <t>モジレツ</t>
    </rPh>
    <rPh sb="4" eb="5">
      <t>レイ</t>
    </rPh>
    <rPh sb="21" eb="23">
      <t>ヘイセイ</t>
    </rPh>
    <rPh sb="25" eb="26">
      <t>ネン</t>
    </rPh>
    <rPh sb="27" eb="28">
      <t>ガツ</t>
    </rPh>
    <rPh sb="30" eb="31">
      <t>ニチ</t>
    </rPh>
    <phoneticPr fontId="2"/>
  </si>
  <si>
    <t>日付を表すシリアル値　0～2958465（1900年1月1日を1とする）</t>
    <rPh sb="0" eb="2">
      <t>ヒヅケ</t>
    </rPh>
    <rPh sb="3" eb="4">
      <t>アラワ</t>
    </rPh>
    <rPh sb="9" eb="10">
      <t>チ</t>
    </rPh>
    <rPh sb="25" eb="26">
      <t>ネン</t>
    </rPh>
    <rPh sb="27" eb="28">
      <t>ガツ</t>
    </rPh>
    <rPh sb="29" eb="30">
      <t>ニチ</t>
    </rPh>
    <phoneticPr fontId="2"/>
  </si>
  <si>
    <t>関数や数式</t>
    <rPh sb="0" eb="2">
      <t>カンスウ</t>
    </rPh>
    <rPh sb="3" eb="5">
      <t>スウシキ</t>
    </rPh>
    <phoneticPr fontId="2"/>
  </si>
  <si>
    <t>上記の値を返す関数や数式</t>
    <rPh sb="0" eb="2">
      <t>ジョウキ</t>
    </rPh>
    <rPh sb="3" eb="4">
      <t>アタイ</t>
    </rPh>
    <rPh sb="5" eb="6">
      <t>カエ</t>
    </rPh>
    <rPh sb="7" eb="9">
      <t>カンスウ</t>
    </rPh>
    <rPh sb="10" eb="12">
      <t>スウシキ</t>
    </rPh>
    <phoneticPr fontId="2"/>
  </si>
  <si>
    <t>誕生日</t>
    <rPh sb="0" eb="3">
      <t>タンジョウビ</t>
    </rPh>
    <phoneticPr fontId="2"/>
  </si>
  <si>
    <t>◎日付間隔を求める　DATEDIF</t>
    <rPh sb="1" eb="3">
      <t>ヒヅケ</t>
    </rPh>
    <rPh sb="3" eb="5">
      <t>カンカク</t>
    </rPh>
    <rPh sb="6" eb="7">
      <t>モト</t>
    </rPh>
    <phoneticPr fontId="2"/>
  </si>
  <si>
    <t>DATEDIF（開始日，終了日，単位）</t>
    <rPh sb="8" eb="11">
      <t>カイシビ</t>
    </rPh>
    <rPh sb="12" eb="15">
      <t>シュウリョウビ</t>
    </rPh>
    <rPh sb="16" eb="18">
      <t>タンイ</t>
    </rPh>
    <phoneticPr fontId="2"/>
  </si>
  <si>
    <t>開始日から終了日までの期間を，「日数/月数/年数」のどれかで求める。</t>
    <rPh sb="0" eb="3">
      <t>カイシビ</t>
    </rPh>
    <rPh sb="5" eb="8">
      <t>シュウリョウビ</t>
    </rPh>
    <rPh sb="11" eb="13">
      <t>キカン</t>
    </rPh>
    <rPh sb="16" eb="18">
      <t>ニッスウ</t>
    </rPh>
    <rPh sb="19" eb="21">
      <t>ツキスウ</t>
    </rPh>
    <rPh sb="22" eb="24">
      <t>ネンスウ</t>
    </rPh>
    <rPh sb="30" eb="31">
      <t>モト</t>
    </rPh>
    <phoneticPr fontId="2"/>
  </si>
  <si>
    <t>＊日付</t>
    <rPh sb="1" eb="3">
      <t>ヒヅケ</t>
    </rPh>
    <phoneticPr fontId="2"/>
  </si>
  <si>
    <t>＊単位</t>
    <rPh sb="1" eb="3">
      <t>タンイ</t>
    </rPh>
    <phoneticPr fontId="2"/>
  </si>
  <si>
    <t>"Y"：期間内の満年数　"M"：期間内の満月数　"D"：期間内の日数</t>
    <rPh sb="4" eb="7">
      <t>キカンナイ</t>
    </rPh>
    <rPh sb="8" eb="9">
      <t>マン</t>
    </rPh>
    <rPh sb="9" eb="11">
      <t>ネンスウ</t>
    </rPh>
    <rPh sb="16" eb="19">
      <t>キカンナイ</t>
    </rPh>
    <rPh sb="20" eb="21">
      <t>マン</t>
    </rPh>
    <rPh sb="21" eb="23">
      <t>ツキスウ</t>
    </rPh>
    <rPh sb="28" eb="31">
      <t>キカンナイ</t>
    </rPh>
    <rPh sb="32" eb="34">
      <t>ニッスウ</t>
    </rPh>
    <phoneticPr fontId="2"/>
  </si>
  <si>
    <t>"MD"：月と年を無視した，開始日から終了日までの日数</t>
    <rPh sb="5" eb="6">
      <t>ツキ</t>
    </rPh>
    <rPh sb="7" eb="8">
      <t>ネン</t>
    </rPh>
    <rPh sb="9" eb="11">
      <t>ムシ</t>
    </rPh>
    <rPh sb="14" eb="17">
      <t>カイシビ</t>
    </rPh>
    <rPh sb="19" eb="21">
      <t>シュウリョウ</t>
    </rPh>
    <rPh sb="21" eb="22">
      <t>ビ</t>
    </rPh>
    <rPh sb="25" eb="27">
      <t>ニッスウ</t>
    </rPh>
    <phoneticPr fontId="2"/>
  </si>
  <si>
    <t>"YM"：日と年を無視した，開始日から終了日までの月数</t>
    <rPh sb="5" eb="6">
      <t>ヒ</t>
    </rPh>
    <rPh sb="7" eb="8">
      <t>ネン</t>
    </rPh>
    <rPh sb="9" eb="11">
      <t>ムシ</t>
    </rPh>
    <rPh sb="14" eb="17">
      <t>カイシビ</t>
    </rPh>
    <rPh sb="19" eb="22">
      <t>シュウリョウビ</t>
    </rPh>
    <rPh sb="25" eb="27">
      <t>ツキスウ</t>
    </rPh>
    <phoneticPr fontId="2"/>
  </si>
  <si>
    <t>"YD"：年を無視した，開始日から終了日までの日数</t>
    <rPh sb="5" eb="6">
      <t>ネン</t>
    </rPh>
    <rPh sb="7" eb="9">
      <t>ムシ</t>
    </rPh>
    <rPh sb="12" eb="15">
      <t>カイシビ</t>
    </rPh>
    <rPh sb="17" eb="20">
      <t>シュウリョウビ</t>
    </rPh>
    <rPh sb="23" eb="25">
      <t>ニッスウ</t>
    </rPh>
    <phoneticPr fontId="2"/>
  </si>
  <si>
    <t>開始日</t>
    <rPh sb="0" eb="3">
      <t>カイシビ</t>
    </rPh>
    <phoneticPr fontId="2"/>
  </si>
  <si>
    <t>終了日</t>
    <rPh sb="0" eb="3">
      <t>シュウリョウビ</t>
    </rPh>
    <phoneticPr fontId="2"/>
  </si>
  <si>
    <t>年数</t>
    <rPh sb="0" eb="2">
      <t>ネンスウ</t>
    </rPh>
    <phoneticPr fontId="2"/>
  </si>
  <si>
    <t>月数</t>
    <rPh sb="0" eb="2">
      <t>ツキスウ</t>
    </rPh>
    <phoneticPr fontId="2"/>
  </si>
  <si>
    <t>日数</t>
    <rPh sb="0" eb="2">
      <t>ニッスウ</t>
    </rPh>
    <phoneticPr fontId="2"/>
  </si>
  <si>
    <t>満年齢</t>
    <rPh sb="0" eb="3">
      <t>マンネンレイ</t>
    </rPh>
    <phoneticPr fontId="2"/>
  </si>
  <si>
    <t>入社日</t>
    <rPh sb="0" eb="3">
      <t>ニュウシャビ</t>
    </rPh>
    <phoneticPr fontId="2"/>
  </si>
  <si>
    <t>入社日と退社日から就労月数を求めなさい。</t>
    <rPh sb="0" eb="3">
      <t>ニュウシャビ</t>
    </rPh>
    <rPh sb="4" eb="6">
      <t>タイシャ</t>
    </rPh>
    <rPh sb="6" eb="7">
      <t>ビ</t>
    </rPh>
    <rPh sb="9" eb="11">
      <t>シュウロウ</t>
    </rPh>
    <rPh sb="11" eb="13">
      <t>ツキスウ</t>
    </rPh>
    <rPh sb="14" eb="15">
      <t>モト</t>
    </rPh>
    <phoneticPr fontId="2"/>
  </si>
  <si>
    <t>退社日</t>
    <rPh sb="0" eb="2">
      <t>タイシャ</t>
    </rPh>
    <rPh sb="2" eb="3">
      <t>ビ</t>
    </rPh>
    <phoneticPr fontId="2"/>
  </si>
  <si>
    <t>就労月数</t>
    <rPh sb="0" eb="2">
      <t>シュウロウ</t>
    </rPh>
    <rPh sb="2" eb="4">
      <t>ツキスウ</t>
    </rPh>
    <phoneticPr fontId="2"/>
  </si>
  <si>
    <t>誕生日を入力すると，自動で現在の「満年齢」，「今までの月数」，「今までの日数」を表示するようにしなさい。</t>
    <rPh sb="0" eb="3">
      <t>タンジョウビ</t>
    </rPh>
    <rPh sb="4" eb="6">
      <t>ニュウリョク</t>
    </rPh>
    <rPh sb="10" eb="12">
      <t>ジドウ</t>
    </rPh>
    <rPh sb="13" eb="15">
      <t>ゲンザイ</t>
    </rPh>
    <rPh sb="17" eb="20">
      <t>マンネンレイ</t>
    </rPh>
    <rPh sb="23" eb="24">
      <t>イマ</t>
    </rPh>
    <rPh sb="27" eb="29">
      <t>ツキスウ</t>
    </rPh>
    <rPh sb="32" eb="33">
      <t>イマ</t>
    </rPh>
    <rPh sb="36" eb="38">
      <t>ニッスウ</t>
    </rPh>
    <rPh sb="40" eb="42">
      <t>ヒョウジ</t>
    </rPh>
    <phoneticPr fontId="2"/>
  </si>
  <si>
    <t>◎平日の日数を求める　NETWORKDAYS</t>
    <rPh sb="1" eb="3">
      <t>ヘイジツ</t>
    </rPh>
    <rPh sb="4" eb="6">
      <t>ニッスウ</t>
    </rPh>
    <rPh sb="7" eb="8">
      <t>モト</t>
    </rPh>
    <phoneticPr fontId="2"/>
  </si>
  <si>
    <t>NETWORKDAYS(開始日，終了日 [，土日以外の休日]）</t>
    <rPh sb="12" eb="15">
      <t>カイシビ</t>
    </rPh>
    <rPh sb="16" eb="19">
      <t>シュウリョウビ</t>
    </rPh>
    <rPh sb="22" eb="24">
      <t>ドニチ</t>
    </rPh>
    <rPh sb="24" eb="26">
      <t>イガイ</t>
    </rPh>
    <rPh sb="27" eb="29">
      <t>キュウジツ</t>
    </rPh>
    <phoneticPr fontId="2"/>
  </si>
  <si>
    <t>開始日から，終了日までの期間の平日（土・日以外）の日数を求める</t>
    <rPh sb="0" eb="3">
      <t>カイシビ</t>
    </rPh>
    <rPh sb="6" eb="9">
      <t>シュウリョウビ</t>
    </rPh>
    <rPh sb="12" eb="14">
      <t>キカン</t>
    </rPh>
    <rPh sb="15" eb="17">
      <t>ヘイジツ</t>
    </rPh>
    <rPh sb="18" eb="19">
      <t>ド</t>
    </rPh>
    <rPh sb="20" eb="21">
      <t>ニチ</t>
    </rPh>
    <rPh sb="21" eb="23">
      <t>イガイ</t>
    </rPh>
    <rPh sb="25" eb="27">
      <t>ニッスウ</t>
    </rPh>
    <rPh sb="28" eb="29">
      <t>モト</t>
    </rPh>
    <phoneticPr fontId="2"/>
  </si>
  <si>
    <t>＊この関数は[関数貼り付け]ボタンからは入力できないので，直接手作業で入力する。</t>
    <rPh sb="3" eb="5">
      <t>カンスウ</t>
    </rPh>
    <rPh sb="7" eb="9">
      <t>カンスウ</t>
    </rPh>
    <rPh sb="9" eb="10">
      <t>ハ</t>
    </rPh>
    <rPh sb="11" eb="12">
      <t>ツ</t>
    </rPh>
    <rPh sb="20" eb="22">
      <t>ニュウリョク</t>
    </rPh>
    <rPh sb="29" eb="31">
      <t>チョクセツ</t>
    </rPh>
    <rPh sb="31" eb="34">
      <t>テサギョウ</t>
    </rPh>
    <rPh sb="35" eb="37">
      <t>ニュウリョク</t>
    </rPh>
    <phoneticPr fontId="2"/>
  </si>
  <si>
    <t>＊土日以外の休日</t>
    <rPh sb="1" eb="3">
      <t>ドニチ</t>
    </rPh>
    <rPh sb="3" eb="5">
      <t>イガイ</t>
    </rPh>
    <rPh sb="6" eb="8">
      <t>キュウジツ</t>
    </rPh>
    <phoneticPr fontId="2"/>
  </si>
  <si>
    <t>休日</t>
    <rPh sb="0" eb="2">
      <t>キュウジツ</t>
    </rPh>
    <phoneticPr fontId="2"/>
  </si>
  <si>
    <t>就労日数</t>
    <rPh sb="0" eb="2">
      <t>シュウロウ</t>
    </rPh>
    <rPh sb="2" eb="4">
      <t>ニッスウ</t>
    </rPh>
    <phoneticPr fontId="2"/>
  </si>
  <si>
    <t>次の期間の総日数と出勤日数を求めなさい。</t>
    <rPh sb="0" eb="1">
      <t>ツギ</t>
    </rPh>
    <rPh sb="2" eb="4">
      <t>キカン</t>
    </rPh>
    <rPh sb="5" eb="6">
      <t>ソウ</t>
    </rPh>
    <rPh sb="6" eb="8">
      <t>ニッスウ</t>
    </rPh>
    <rPh sb="9" eb="11">
      <t>シュッキン</t>
    </rPh>
    <rPh sb="11" eb="13">
      <t>ニッスウ</t>
    </rPh>
    <rPh sb="14" eb="15">
      <t>モト</t>
    </rPh>
    <phoneticPr fontId="2"/>
  </si>
  <si>
    <t>総日数</t>
    <rPh sb="0" eb="1">
      <t>ソウ</t>
    </rPh>
    <rPh sb="1" eb="3">
      <t>ニッスウ</t>
    </rPh>
    <phoneticPr fontId="2"/>
  </si>
  <si>
    <t>出勤日数</t>
    <rPh sb="0" eb="2">
      <t>シュッキン</t>
    </rPh>
    <rPh sb="2" eb="4">
      <t>ニッスウ</t>
    </rPh>
    <phoneticPr fontId="2"/>
  </si>
  <si>
    <t>終了日</t>
    <rPh sb="0" eb="2">
      <t>シュウリョウ</t>
    </rPh>
    <rPh sb="2" eb="3">
      <t>ビ</t>
    </rPh>
    <phoneticPr fontId="2"/>
  </si>
  <si>
    <t>休日出勤</t>
    <rPh sb="0" eb="2">
      <t>キュウジツ</t>
    </rPh>
    <rPh sb="2" eb="4">
      <t>シュッキン</t>
    </rPh>
    <phoneticPr fontId="2"/>
  </si>
  <si>
    <t>給与</t>
    <rPh sb="0" eb="2">
      <t>キュウヨ</t>
    </rPh>
    <phoneticPr fontId="2"/>
  </si>
  <si>
    <t>次の期間の給与（日給）を求めなさい。平日は7200円，休日は9500円で計算すること。</t>
    <rPh sb="0" eb="1">
      <t>ツギ</t>
    </rPh>
    <rPh sb="2" eb="4">
      <t>キカン</t>
    </rPh>
    <rPh sb="5" eb="7">
      <t>キュウヨ</t>
    </rPh>
    <rPh sb="8" eb="10">
      <t>ニッキュウ</t>
    </rPh>
    <rPh sb="12" eb="13">
      <t>モト</t>
    </rPh>
    <rPh sb="18" eb="20">
      <t>ヘイジツ</t>
    </rPh>
    <rPh sb="25" eb="26">
      <t>エン</t>
    </rPh>
    <rPh sb="27" eb="29">
      <t>キュウジツ</t>
    </rPh>
    <rPh sb="34" eb="35">
      <t>エン</t>
    </rPh>
    <rPh sb="36" eb="38">
      <t>ケイサン</t>
    </rPh>
    <phoneticPr fontId="2"/>
  </si>
  <si>
    <t>（省略可）</t>
    <rPh sb="1" eb="3">
      <t>ショウリャク</t>
    </rPh>
    <rPh sb="3" eb="4">
      <t>カ</t>
    </rPh>
    <phoneticPr fontId="2"/>
  </si>
  <si>
    <t>祭日や休暇の日付を表す，数値・数式・文字列など</t>
    <rPh sb="0" eb="2">
      <t>サイジツ</t>
    </rPh>
    <rPh sb="3" eb="5">
      <t>キュウカ</t>
    </rPh>
    <rPh sb="6" eb="8">
      <t>ヒヅケ</t>
    </rPh>
    <rPh sb="9" eb="10">
      <t>アラワ</t>
    </rPh>
    <rPh sb="12" eb="14">
      <t>スウチ</t>
    </rPh>
    <rPh sb="15" eb="17">
      <t>スウシキ</t>
    </rPh>
    <rPh sb="18" eb="21">
      <t>モジレツ</t>
    </rPh>
    <phoneticPr fontId="2"/>
  </si>
  <si>
    <t>祝日・休日</t>
    <rPh sb="0" eb="2">
      <t>シュクジツ</t>
    </rPh>
    <rPh sb="3" eb="5">
      <t>キュウジツ</t>
    </rPh>
    <phoneticPr fontId="2"/>
  </si>
  <si>
    <t>祝日・休暇</t>
    <rPh sb="0" eb="2">
      <t>シュクジツ</t>
    </rPh>
    <rPh sb="3" eb="5">
      <t>キュウカ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</si>
</sst>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/d;@"/>
    <numFmt numFmtId="177" formatCode="[$-411]ggge&quot;年&quot;m&quot;月&quot;d&quot;日&quot;;@"/>
    <numFmt numFmtId="178" formatCode="m/d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22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>
      <alignment vertical="center"/>
    </xf>
    <xf numFmtId="14" fontId="0" fillId="0" borderId="1" xfId="0" applyNumberFormat="1" applyBorder="1">
      <alignment vertical="center"/>
    </xf>
    <xf numFmtId="58" fontId="0" fillId="0" borderId="1" xfId="0" applyNumberFormat="1" applyBorder="1" applyAlignment="1">
      <alignment horizontal="center" vertical="center"/>
    </xf>
    <xf numFmtId="58" fontId="0" fillId="0" borderId="1" xfId="0" applyNumberFormat="1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177" fontId="0" fillId="0" borderId="1" xfId="0" applyNumberFormat="1" applyBorder="1">
      <alignment vertical="center"/>
    </xf>
    <xf numFmtId="0" fontId="0" fillId="0" borderId="1" xfId="0" applyNumberFormat="1" applyBorder="1">
      <alignment vertical="center"/>
    </xf>
    <xf numFmtId="0" fontId="3" fillId="0" borderId="0" xfId="0" applyFont="1">
      <alignment vertical="center"/>
    </xf>
    <xf numFmtId="56" fontId="0" fillId="0" borderId="1" xfId="0" applyNumberFormat="1" applyBorder="1">
      <alignment vertical="center"/>
    </xf>
    <xf numFmtId="178" fontId="0" fillId="0" borderId="1" xfId="0" applyNumberFormat="1" applyBorder="1">
      <alignment vertical="center"/>
    </xf>
    <xf numFmtId="38" fontId="0" fillId="0" borderId="1" xfId="1" applyFont="1" applyBorder="1">
      <alignment vertical="center"/>
    </xf>
    <xf numFmtId="56" fontId="0" fillId="0" borderId="0" xfId="0" applyNumberFormat="1" applyBorder="1">
      <alignment vertical="center"/>
    </xf>
    <xf numFmtId="0" fontId="0" fillId="0" borderId="0" xfId="0" applyBorder="1">
      <alignment vertical="center"/>
    </xf>
    <xf numFmtId="0" fontId="4" fillId="0" borderId="0" xfId="2" applyFont="1">
      <alignment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abSelected="1" workbookViewId="0"/>
  </sheetViews>
  <sheetFormatPr defaultRowHeight="12.75" x14ac:dyDescent="0.25"/>
  <cols>
    <col min="1" max="1" width="10.3984375" customWidth="1"/>
    <col min="2" max="2" width="12.73046875" customWidth="1"/>
    <col min="3" max="3" width="13.46484375" customWidth="1"/>
    <col min="4" max="5" width="10.59765625" customWidth="1"/>
    <col min="6" max="6" width="9.46484375" customWidth="1"/>
    <col min="7" max="7" width="10.59765625" customWidth="1"/>
    <col min="8" max="8" width="15.86328125" customWidth="1"/>
    <col min="9" max="9" width="10.59765625" customWidth="1"/>
    <col min="10" max="10" width="11.46484375" bestFit="1" customWidth="1"/>
    <col min="11" max="12" width="11.3984375" customWidth="1"/>
  </cols>
  <sheetData>
    <row r="1" spans="1:6" ht="25.5" x14ac:dyDescent="0.25">
      <c r="A1" s="18" t="s">
        <v>10</v>
      </c>
    </row>
    <row r="3" spans="1:6" x14ac:dyDescent="0.25">
      <c r="A3" t="s">
        <v>11</v>
      </c>
      <c r="D3" t="s">
        <v>12</v>
      </c>
    </row>
    <row r="5" spans="1:6" x14ac:dyDescent="0.25">
      <c r="C5" s="4" t="s">
        <v>13</v>
      </c>
      <c r="D5" t="s">
        <v>5</v>
      </c>
    </row>
    <row r="6" spans="1:6" x14ac:dyDescent="0.25">
      <c r="D6" t="s">
        <v>6</v>
      </c>
    </row>
    <row r="7" spans="1:6" x14ac:dyDescent="0.25">
      <c r="D7" t="s">
        <v>7</v>
      </c>
      <c r="E7" t="s">
        <v>8</v>
      </c>
    </row>
    <row r="8" spans="1:6" x14ac:dyDescent="0.25">
      <c r="C8" s="4" t="s">
        <v>14</v>
      </c>
      <c r="D8" t="s">
        <v>15</v>
      </c>
    </row>
    <row r="9" spans="1:6" x14ac:dyDescent="0.25">
      <c r="C9" s="4"/>
      <c r="D9" t="s">
        <v>16</v>
      </c>
    </row>
    <row r="10" spans="1:6" x14ac:dyDescent="0.25">
      <c r="C10" s="4"/>
      <c r="D10" t="s">
        <v>17</v>
      </c>
    </row>
    <row r="11" spans="1:6" x14ac:dyDescent="0.25">
      <c r="C11" s="4"/>
      <c r="D11" t="s">
        <v>18</v>
      </c>
    </row>
    <row r="12" spans="1:6" x14ac:dyDescent="0.25">
      <c r="B12" s="12" t="s">
        <v>33</v>
      </c>
      <c r="C12" s="4"/>
    </row>
    <row r="13" spans="1:6" x14ac:dyDescent="0.25">
      <c r="A13" s="2"/>
    </row>
    <row r="14" spans="1:6" x14ac:dyDescent="0.25">
      <c r="B14" t="s">
        <v>3</v>
      </c>
    </row>
    <row r="15" spans="1:6" x14ac:dyDescent="0.25">
      <c r="B15" s="3" t="s">
        <v>19</v>
      </c>
      <c r="C15" s="3" t="s">
        <v>20</v>
      </c>
      <c r="D15" s="3" t="s">
        <v>21</v>
      </c>
      <c r="E15" s="3" t="s">
        <v>22</v>
      </c>
      <c r="F15" s="3" t="s">
        <v>23</v>
      </c>
    </row>
    <row r="16" spans="1:6" x14ac:dyDescent="0.25">
      <c r="B16" s="6">
        <v>31185</v>
      </c>
      <c r="C16" s="6">
        <v>36891</v>
      </c>
      <c r="D16" s="1">
        <f>DATEDIF(B16,C16,"Y")</f>
        <v>15</v>
      </c>
      <c r="E16" s="1">
        <f>DATEDIF(B16,C16,"M")</f>
        <v>187</v>
      </c>
      <c r="F16" s="1">
        <f>DATEDIF(B16,C16,"D")</f>
        <v>5706</v>
      </c>
    </row>
    <row r="17" spans="1:8" x14ac:dyDescent="0.25">
      <c r="B17" s="8">
        <v>25934</v>
      </c>
      <c r="C17" s="8">
        <v>36616</v>
      </c>
      <c r="D17" s="1">
        <f>DATEDIF(B17,C17,"Y")</f>
        <v>29</v>
      </c>
      <c r="E17" s="1">
        <f>DATEDIF(B17,C17,"M")</f>
        <v>350</v>
      </c>
      <c r="F17" s="1">
        <f>DATEDIF(B17,C17,"D")</f>
        <v>10682</v>
      </c>
    </row>
    <row r="22" spans="1:8" x14ac:dyDescent="0.25">
      <c r="A22" t="s">
        <v>0</v>
      </c>
      <c r="B22" t="s">
        <v>26</v>
      </c>
    </row>
    <row r="23" spans="1:8" x14ac:dyDescent="0.25">
      <c r="F23" t="s">
        <v>2</v>
      </c>
    </row>
    <row r="24" spans="1:8" x14ac:dyDescent="0.25">
      <c r="B24" s="7" t="s">
        <v>25</v>
      </c>
      <c r="C24" s="3" t="s">
        <v>27</v>
      </c>
      <c r="D24" s="3" t="s">
        <v>28</v>
      </c>
      <c r="F24" s="3" t="s">
        <v>28</v>
      </c>
    </row>
    <row r="25" spans="1:8" x14ac:dyDescent="0.25">
      <c r="B25" s="8">
        <v>31138</v>
      </c>
      <c r="C25" s="8">
        <v>37711</v>
      </c>
      <c r="D25" s="1"/>
      <c r="F25" s="1">
        <f>DATEDIF(B25,C25,"M")</f>
        <v>215</v>
      </c>
    </row>
    <row r="26" spans="1:8" x14ac:dyDescent="0.25">
      <c r="B26" s="9">
        <v>30529</v>
      </c>
      <c r="C26" s="9">
        <v>40329</v>
      </c>
      <c r="D26" s="1"/>
      <c r="F26" s="1">
        <f>DATEDIF(B26,C26,"M")</f>
        <v>321</v>
      </c>
    </row>
    <row r="29" spans="1:8" x14ac:dyDescent="0.25">
      <c r="A29" t="s">
        <v>1</v>
      </c>
      <c r="B29" t="s">
        <v>29</v>
      </c>
    </row>
    <row r="30" spans="1:8" x14ac:dyDescent="0.25">
      <c r="H30" t="s">
        <v>2</v>
      </c>
    </row>
    <row r="31" spans="1:8" x14ac:dyDescent="0.25">
      <c r="B31" s="1" t="s">
        <v>4</v>
      </c>
      <c r="C31" s="6">
        <f ca="1">TODAY()</f>
        <v>43245</v>
      </c>
      <c r="H31" s="6">
        <f ca="1">TODAY()</f>
        <v>43245</v>
      </c>
    </row>
    <row r="32" spans="1:8" x14ac:dyDescent="0.25">
      <c r="B32" s="1" t="s">
        <v>9</v>
      </c>
      <c r="C32" s="11"/>
      <c r="H32" s="10">
        <v>21234</v>
      </c>
    </row>
    <row r="33" spans="2:8" x14ac:dyDescent="0.25">
      <c r="B33" s="1" t="s">
        <v>24</v>
      </c>
      <c r="C33" s="1"/>
      <c r="H33" s="1">
        <f ca="1">DATEDIF(H32,H31,"Y")</f>
        <v>60</v>
      </c>
    </row>
    <row r="34" spans="2:8" x14ac:dyDescent="0.25">
      <c r="B34" s="5" t="s">
        <v>22</v>
      </c>
      <c r="C34" s="1"/>
      <c r="H34" s="1">
        <f ca="1">DATEDIF(H32,H31,"M")</f>
        <v>723</v>
      </c>
    </row>
    <row r="35" spans="2:8" x14ac:dyDescent="0.25">
      <c r="B35" s="5" t="s">
        <v>23</v>
      </c>
      <c r="C35" s="1"/>
      <c r="H35" s="1">
        <f ca="1">DATEDIF(H32,H31,"D")</f>
        <v>22011</v>
      </c>
    </row>
  </sheetData>
  <phoneticPr fontId="2"/>
  <pageMargins left="0.75" right="0.75" top="1" bottom="1" header="0.51200000000000001" footer="0.51200000000000001"/>
  <pageSetup paperSize="9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5"/>
  <sheetViews>
    <sheetView workbookViewId="0"/>
  </sheetViews>
  <sheetFormatPr defaultRowHeight="12.75" x14ac:dyDescent="0.25"/>
  <cols>
    <col min="1" max="1" width="10.3984375" customWidth="1"/>
    <col min="2" max="2" width="16.86328125" customWidth="1"/>
    <col min="3" max="3" width="17.73046875" customWidth="1"/>
    <col min="4" max="5" width="10.59765625" customWidth="1"/>
    <col min="6" max="6" width="9.46484375" customWidth="1"/>
    <col min="7" max="7" width="10.59765625" customWidth="1"/>
  </cols>
  <sheetData>
    <row r="1" spans="1:6" ht="25.5" x14ac:dyDescent="0.25">
      <c r="A1" s="18" t="s">
        <v>30</v>
      </c>
    </row>
    <row r="3" spans="1:6" x14ac:dyDescent="0.25">
      <c r="A3" t="s">
        <v>31</v>
      </c>
      <c r="D3" t="s">
        <v>32</v>
      </c>
    </row>
    <row r="4" spans="1:6" x14ac:dyDescent="0.25">
      <c r="D4" s="4" t="s">
        <v>13</v>
      </c>
      <c r="E4" t="s">
        <v>5</v>
      </c>
    </row>
    <row r="5" spans="1:6" x14ac:dyDescent="0.25">
      <c r="E5" t="s">
        <v>6</v>
      </c>
    </row>
    <row r="6" spans="1:6" x14ac:dyDescent="0.25">
      <c r="E6" t="s">
        <v>7</v>
      </c>
      <c r="F6" t="s">
        <v>8</v>
      </c>
    </row>
    <row r="7" spans="1:6" x14ac:dyDescent="0.25">
      <c r="D7" t="s">
        <v>34</v>
      </c>
      <c r="F7" t="s">
        <v>45</v>
      </c>
    </row>
    <row r="8" spans="1:6" x14ac:dyDescent="0.25">
      <c r="F8" t="s">
        <v>44</v>
      </c>
    </row>
    <row r="12" spans="1:6" x14ac:dyDescent="0.25">
      <c r="A12" s="2"/>
    </row>
    <row r="13" spans="1:6" x14ac:dyDescent="0.25">
      <c r="B13" t="s">
        <v>3</v>
      </c>
    </row>
    <row r="14" spans="1:6" x14ac:dyDescent="0.25">
      <c r="B14" s="3" t="s">
        <v>19</v>
      </c>
      <c r="C14" s="3" t="s">
        <v>20</v>
      </c>
      <c r="D14" s="3" t="s">
        <v>36</v>
      </c>
    </row>
    <row r="15" spans="1:6" x14ac:dyDescent="0.25">
      <c r="B15" s="6">
        <v>39818</v>
      </c>
      <c r="C15" s="6">
        <v>39903</v>
      </c>
      <c r="D15" s="1">
        <f>NETWORKDAYS(B15,C15,$B$18:$D$18)</f>
        <v>60</v>
      </c>
    </row>
    <row r="16" spans="1:6" x14ac:dyDescent="0.25">
      <c r="B16" s="6">
        <v>39845</v>
      </c>
      <c r="C16" s="6">
        <v>39903</v>
      </c>
      <c r="D16" s="1">
        <f>NETWORKDAYS(B16,C16,$B$18:$D$18)</f>
        <v>40</v>
      </c>
    </row>
    <row r="17" spans="1:9" x14ac:dyDescent="0.25">
      <c r="B17" t="s">
        <v>35</v>
      </c>
    </row>
    <row r="18" spans="1:9" x14ac:dyDescent="0.25">
      <c r="B18" s="6">
        <v>39823</v>
      </c>
      <c r="C18" s="6">
        <v>39855</v>
      </c>
      <c r="D18" s="6">
        <v>39892</v>
      </c>
    </row>
    <row r="22" spans="1:9" x14ac:dyDescent="0.25">
      <c r="A22" t="s">
        <v>0</v>
      </c>
      <c r="B22" t="s">
        <v>37</v>
      </c>
    </row>
    <row r="23" spans="1:9" x14ac:dyDescent="0.25">
      <c r="H23" t="s">
        <v>2</v>
      </c>
    </row>
    <row r="24" spans="1:9" x14ac:dyDescent="0.25">
      <c r="B24" s="1" t="s">
        <v>19</v>
      </c>
      <c r="C24" s="1" t="s">
        <v>40</v>
      </c>
      <c r="D24" s="1" t="s">
        <v>38</v>
      </c>
      <c r="E24" s="1" t="s">
        <v>39</v>
      </c>
      <c r="H24" s="1" t="s">
        <v>38</v>
      </c>
      <c r="I24" s="1" t="s">
        <v>39</v>
      </c>
    </row>
    <row r="25" spans="1:9" x14ac:dyDescent="0.25">
      <c r="B25" s="13">
        <v>40183</v>
      </c>
      <c r="C25" s="13">
        <v>40268</v>
      </c>
      <c r="D25" s="1"/>
      <c r="E25" s="1"/>
      <c r="H25" s="11">
        <f>DATEDIF(B25,C25,"D")+1</f>
        <v>86</v>
      </c>
      <c r="I25" s="1">
        <f>NETWORKDAYS(B25,C25,$C$27:$E$28)</f>
        <v>59</v>
      </c>
    </row>
    <row r="26" spans="1:9" x14ac:dyDescent="0.25">
      <c r="B26" s="13">
        <v>40210</v>
      </c>
      <c r="C26" s="13">
        <v>40329</v>
      </c>
      <c r="D26" s="1"/>
      <c r="E26" s="1"/>
      <c r="H26" s="11">
        <f>DATEDIF(B26,C26,"D")+1</f>
        <v>120</v>
      </c>
      <c r="I26" s="1">
        <f>NETWORKDAYS(B26,C26,$C$27:$E$28)</f>
        <v>81</v>
      </c>
    </row>
    <row r="27" spans="1:9" x14ac:dyDescent="0.25">
      <c r="B27" s="16" t="s">
        <v>46</v>
      </c>
      <c r="C27" s="14">
        <v>40186</v>
      </c>
      <c r="D27" s="14">
        <v>40220</v>
      </c>
      <c r="E27" s="14">
        <v>40259</v>
      </c>
      <c r="H27" s="17"/>
      <c r="I27" s="17"/>
    </row>
    <row r="28" spans="1:9" x14ac:dyDescent="0.25">
      <c r="C28" s="14">
        <v>40297</v>
      </c>
      <c r="D28" s="14">
        <v>40301</v>
      </c>
      <c r="E28" s="14">
        <v>40303</v>
      </c>
    </row>
    <row r="30" spans="1:9" x14ac:dyDescent="0.25">
      <c r="A30" t="s">
        <v>1</v>
      </c>
      <c r="B30" t="s">
        <v>43</v>
      </c>
    </row>
    <row r="31" spans="1:9" x14ac:dyDescent="0.25">
      <c r="H31" t="s">
        <v>2</v>
      </c>
    </row>
    <row r="32" spans="1:9" x14ac:dyDescent="0.25">
      <c r="B32" s="1" t="s">
        <v>19</v>
      </c>
      <c r="C32" s="1" t="s">
        <v>20</v>
      </c>
      <c r="D32" s="1" t="s">
        <v>41</v>
      </c>
      <c r="E32" s="1" t="s">
        <v>42</v>
      </c>
      <c r="H32" s="1" t="s">
        <v>42</v>
      </c>
    </row>
    <row r="33" spans="2:8" x14ac:dyDescent="0.25">
      <c r="B33" s="14">
        <v>40238</v>
      </c>
      <c r="C33" s="14">
        <v>40293</v>
      </c>
      <c r="D33" s="1">
        <v>1</v>
      </c>
      <c r="E33" s="1"/>
      <c r="H33" s="15">
        <f>NETWORKDAYS(B33,C33,$C$35:$F$35)*7200+D33*9500</f>
        <v>290300</v>
      </c>
    </row>
    <row r="34" spans="2:8" x14ac:dyDescent="0.25">
      <c r="B34" s="14">
        <v>40283</v>
      </c>
      <c r="C34" s="14">
        <v>40339</v>
      </c>
      <c r="D34" s="1">
        <v>3</v>
      </c>
      <c r="E34" s="1"/>
      <c r="H34" s="15">
        <f>NETWORKDAYS(B34,C34,$C$35:$F$35)*7200+D34*9500</f>
        <v>302100</v>
      </c>
    </row>
    <row r="35" spans="2:8" x14ac:dyDescent="0.25">
      <c r="B35" s="1" t="s">
        <v>47</v>
      </c>
      <c r="C35" s="14">
        <v>40259</v>
      </c>
      <c r="D35" s="14">
        <v>40297</v>
      </c>
      <c r="E35" s="14">
        <v>40301</v>
      </c>
      <c r="F35" s="14">
        <v>40303</v>
      </c>
    </row>
  </sheetData>
  <phoneticPr fontId="2"/>
  <pageMargins left="0.75" right="0.75" top="1" bottom="1" header="0.51200000000000001" footer="0.51200000000000001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DATEDIF</vt:lpstr>
      <vt:lpstr>NETWORKDAYS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Kazutoshi</dc:creator>
  <cp:lastModifiedBy>Noriaki Kasai</cp:lastModifiedBy>
  <cp:lastPrinted>2010-02-24T02:39:55Z</cp:lastPrinted>
  <dcterms:created xsi:type="dcterms:W3CDTF">2009-08-15T02:04:31Z</dcterms:created>
  <dcterms:modified xsi:type="dcterms:W3CDTF">2018-05-25T03:17:53Z</dcterms:modified>
</cp:coreProperties>
</file>